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8_{E1A71827-C832-4625-8ADC-945647F48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<sst xmlns="http://schemas.openxmlformats.org/spreadsheetml/2006/main" count="91" uniqueCount="56">
  <si>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</si>
  <si>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</si>
  <si>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</si>
  <si>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</si>
  <si>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</si>
  <si>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</si>
  <si>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</si>
  <si>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</si>
  <si>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</si>
  <si>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</si>
  <si>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</si>
  <si>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</si>
  <si>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</si>
  <si>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</si>
  <si>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</si>
  <si>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</si>
  <si>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</si>
  <si>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</si>
  <si>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</si>
  <si>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</si>
  <si>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</si>
  <si>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</si>
  <si>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</si>
  <si>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</si>
  <si>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</si>
  <si>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</si>
  <si>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</si>
  <si>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</si>
  <si>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</si>
  <si>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</si>
  <si>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</si>
  <si>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</si>
  <si>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</si>
  <si>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</si>
  <si>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</si>
  <si>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</si>
  <si>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</si>
  <si>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</si>
  <si>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</si>
  <si>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</si>
  <si>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</si>
  <si>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</si>
  <si>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</si>
  <si>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</si>
  <si>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</si>
  <si>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</si>
  <si>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</si>
  <si>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</si>
  <si>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</si>
  <si>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</si>
  <si>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</si>
  <si>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</si>
  <si>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</si>
  <si>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</si>
  <si>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</si>
  <si>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SALAMANCA,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</si>
</sst>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zoomScaleNormal="100" workbookViewId="0">
      <selection activeCell="V2" sqref="V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6" t="s">
        <v>55</v>
      </c>
      <c r="B1" s="17"/>
      <c r="C1" s="18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21">
        <f>SUM(B5:B14)</f>
        <v>21380287.890000001</v>
      </c>
      <c r="C4" s="21">
        <f>SUM(C5:C14)</f>
        <v>80162702.829999998</v>
      </c>
      <c r="D4" s="13" t="s">
        <v>37</v>
      </c>
    </row>
    <row r="5" spans="1:5" ht="11.25" customHeight="1" x14ac:dyDescent="0.2">
      <c r="A5" s="7" t="s">
        <v>2</v>
      </c>
      <c r="B5" s="22">
        <v>0</v>
      </c>
      <c r="C5" s="22">
        <v>0</v>
      </c>
      <c r="D5" s="14">
        <v>100000</v>
      </c>
    </row>
    <row r="6" spans="1:5" ht="11.25" customHeight="1" x14ac:dyDescent="0.2">
      <c r="A6" s="7" t="s">
        <v>3</v>
      </c>
      <c r="B6" s="22">
        <v>0</v>
      </c>
      <c r="C6" s="22">
        <v>0</v>
      </c>
      <c r="D6" s="14">
        <v>200000</v>
      </c>
    </row>
    <row r="7" spans="1:5" ht="11.25" customHeight="1" x14ac:dyDescent="0.2">
      <c r="A7" s="7" t="s">
        <v>33</v>
      </c>
      <c r="B7" s="22">
        <v>0</v>
      </c>
      <c r="C7" s="22">
        <v>0</v>
      </c>
      <c r="D7" s="14">
        <v>300000</v>
      </c>
    </row>
    <row r="8" spans="1:5" ht="11.25" customHeight="1" x14ac:dyDescent="0.2">
      <c r="A8" s="7" t="s">
        <v>4</v>
      </c>
      <c r="B8" s="22">
        <v>0</v>
      </c>
      <c r="C8" s="22">
        <v>0</v>
      </c>
      <c r="D8" s="14">
        <v>400000</v>
      </c>
    </row>
    <row r="9" spans="1:5" ht="11.25" customHeight="1" x14ac:dyDescent="0.2">
      <c r="A9" s="7" t="s">
        <v>34</v>
      </c>
      <c r="B9" s="22">
        <v>0</v>
      </c>
      <c r="C9" s="22">
        <v>0</v>
      </c>
      <c r="D9" s="14">
        <v>500000</v>
      </c>
    </row>
    <row r="10" spans="1:5" ht="11.25" customHeight="1" x14ac:dyDescent="0.2">
      <c r="A10" s="7" t="s">
        <v>35</v>
      </c>
      <c r="B10" s="22">
        <v>0</v>
      </c>
      <c r="C10" s="22">
        <v>0</v>
      </c>
      <c r="D10" s="14">
        <v>600000</v>
      </c>
    </row>
    <row r="11" spans="1:5" ht="11.25" customHeight="1" x14ac:dyDescent="0.2">
      <c r="A11" s="7" t="s">
        <v>36</v>
      </c>
      <c r="B11" s="22">
        <v>1078600.6200000001</v>
      </c>
      <c r="C11" s="22">
        <v>4281502.0999999996</v>
      </c>
      <c r="D11" s="14">
        <v>700000</v>
      </c>
    </row>
    <row r="12" spans="1:5" ht="22.5" x14ac:dyDescent="0.2">
      <c r="A12" s="7" t="s">
        <v>39</v>
      </c>
      <c r="B12" s="22">
        <v>0</v>
      </c>
      <c r="C12" s="22">
        <v>0</v>
      </c>
      <c r="D12" s="14">
        <v>800000</v>
      </c>
    </row>
    <row r="13" spans="1:5" ht="11.25" customHeight="1" x14ac:dyDescent="0.2">
      <c r="A13" s="7" t="s">
        <v>40</v>
      </c>
      <c r="B13" s="22">
        <v>20301687.27</v>
      </c>
      <c r="C13" s="22">
        <v>75881200.730000004</v>
      </c>
      <c r="D13" s="14">
        <v>900000</v>
      </c>
    </row>
    <row r="14" spans="1:5" ht="11.25" customHeight="1" x14ac:dyDescent="0.2">
      <c r="A14" s="7" t="s">
        <v>5</v>
      </c>
      <c r="B14" s="22">
        <v>0</v>
      </c>
      <c r="C14" s="22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23"/>
      <c r="C15" s="23"/>
      <c r="D15" s="13" t="s">
        <v>37</v>
      </c>
    </row>
    <row r="16" spans="1:5" ht="11.25" customHeight="1" x14ac:dyDescent="0.2">
      <c r="A16" s="6" t="s">
        <v>6</v>
      </c>
      <c r="B16" s="21">
        <f>SUM(B17:B32)</f>
        <v>13070643.630000001</v>
      </c>
      <c r="C16" s="21">
        <f>SUM(C17:C32)</f>
        <v>71117457.909999996</v>
      </c>
      <c r="D16" s="13" t="s">
        <v>37</v>
      </c>
    </row>
    <row r="17" spans="1:4" ht="11.25" customHeight="1" x14ac:dyDescent="0.2">
      <c r="A17" s="7" t="s">
        <v>7</v>
      </c>
      <c r="B17" s="22">
        <v>11536893.689999999</v>
      </c>
      <c r="C17" s="22">
        <v>53684871.359999999</v>
      </c>
      <c r="D17" s="14">
        <v>1000</v>
      </c>
    </row>
    <row r="18" spans="1:4" ht="11.25" customHeight="1" x14ac:dyDescent="0.2">
      <c r="A18" s="7" t="s">
        <v>8</v>
      </c>
      <c r="B18" s="22">
        <v>586448.97</v>
      </c>
      <c r="C18" s="22">
        <v>5193182.9400000004</v>
      </c>
      <c r="D18" s="14">
        <v>2000</v>
      </c>
    </row>
    <row r="19" spans="1:4" ht="11.25" customHeight="1" x14ac:dyDescent="0.2">
      <c r="A19" s="7" t="s">
        <v>9</v>
      </c>
      <c r="B19" s="22">
        <v>472320.71</v>
      </c>
      <c r="C19" s="22">
        <v>5247080.5</v>
      </c>
      <c r="D19" s="14">
        <v>3000</v>
      </c>
    </row>
    <row r="20" spans="1:4" ht="11.25" customHeight="1" x14ac:dyDescent="0.2">
      <c r="A20" s="7" t="s">
        <v>10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52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41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11</v>
      </c>
      <c r="B23" s="22">
        <v>474980.26</v>
      </c>
      <c r="C23" s="22">
        <v>6992323.1100000003</v>
      </c>
      <c r="D23" s="14">
        <v>4400</v>
      </c>
    </row>
    <row r="24" spans="1:4" ht="11.25" customHeight="1" x14ac:dyDescent="0.2">
      <c r="A24" s="7" t="s">
        <v>12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13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14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15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16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42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17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18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19</v>
      </c>
      <c r="B32" s="22">
        <v>0</v>
      </c>
      <c r="C32" s="22">
        <v>0</v>
      </c>
      <c r="D32" s="13" t="s">
        <v>37</v>
      </c>
    </row>
    <row r="33" spans="1:4" ht="11.25" customHeight="1" x14ac:dyDescent="0.2">
      <c r="A33" s="4" t="s">
        <v>43</v>
      </c>
      <c r="B33" s="21">
        <f>B4-B16</f>
        <v>8309644.2599999998</v>
      </c>
      <c r="C33" s="21">
        <f>C4-C16</f>
        <v>9045244.9200000018</v>
      </c>
      <c r="D33" s="13" t="s">
        <v>37</v>
      </c>
    </row>
    <row r="34" spans="1:4" ht="11.25" customHeight="1" x14ac:dyDescent="0.2">
      <c r="A34" s="9"/>
      <c r="B34" s="23"/>
      <c r="C34" s="23"/>
      <c r="D34" s="13" t="s">
        <v>37</v>
      </c>
    </row>
    <row r="35" spans="1:4" ht="11.25" customHeight="1" x14ac:dyDescent="0.2">
      <c r="A35" s="4" t="s">
        <v>53</v>
      </c>
      <c r="B35" s="23"/>
      <c r="C35" s="23"/>
      <c r="D35" s="13" t="s">
        <v>37</v>
      </c>
    </row>
    <row r="36" spans="1:4" ht="11.25" customHeight="1" x14ac:dyDescent="0.2">
      <c r="A36" s="6" t="s">
        <v>1</v>
      </c>
      <c r="B36" s="21">
        <f>SUM(B37:B39)</f>
        <v>0</v>
      </c>
      <c r="C36" s="21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21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22</v>
      </c>
      <c r="B39" s="22">
        <v>0</v>
      </c>
      <c r="C39" s="22">
        <v>0</v>
      </c>
      <c r="D39" s="13" t="s">
        <v>37</v>
      </c>
    </row>
    <row r="40" spans="1:4" ht="11.25" customHeight="1" x14ac:dyDescent="0.2">
      <c r="A40" s="8"/>
      <c r="B40" s="23"/>
      <c r="C40" s="23"/>
      <c r="D40" s="13" t="s">
        <v>37</v>
      </c>
    </row>
    <row r="41" spans="1:4" ht="11.25" customHeight="1" x14ac:dyDescent="0.2">
      <c r="A41" s="6" t="s">
        <v>6</v>
      </c>
      <c r="B41" s="21">
        <f>SUM(B42:B44)</f>
        <v>112843.04</v>
      </c>
      <c r="C41" s="21">
        <f>SUM(C42:C44)</f>
        <v>2725833.93</v>
      </c>
      <c r="D41" s="13" t="s">
        <v>37</v>
      </c>
    </row>
    <row r="42" spans="1:4" ht="11.25" customHeight="1" x14ac:dyDescent="0.2">
      <c r="A42" s="7" t="s">
        <v>20</v>
      </c>
      <c r="B42" s="22">
        <v>0</v>
      </c>
      <c r="C42" s="22">
        <v>0</v>
      </c>
      <c r="D42" s="13">
        <v>6000</v>
      </c>
    </row>
    <row r="43" spans="1:4" ht="11.25" customHeight="1" x14ac:dyDescent="0.2">
      <c r="A43" s="7" t="s">
        <v>21</v>
      </c>
      <c r="B43" s="22">
        <v>112843.04</v>
      </c>
      <c r="C43" s="22">
        <v>2725833.93</v>
      </c>
      <c r="D43" s="13">
        <v>5000</v>
      </c>
    </row>
    <row r="44" spans="1:4" ht="11.25" customHeight="1" x14ac:dyDescent="0.2">
      <c r="A44" s="7" t="s">
        <v>23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44</v>
      </c>
      <c r="B45" s="21">
        <f>B36-B41</f>
        <v>-112843.04</v>
      </c>
      <c r="C45" s="21">
        <f>C36-C41</f>
        <v>-2725833.93</v>
      </c>
      <c r="D45" s="13" t="s">
        <v>37</v>
      </c>
    </row>
    <row r="46" spans="1:4" ht="11.25" customHeight="1" x14ac:dyDescent="0.2">
      <c r="A46" s="9"/>
      <c r="B46" s="23"/>
      <c r="C46" s="23"/>
      <c r="D46" s="13" t="s">
        <v>37</v>
      </c>
    </row>
    <row r="47" spans="1:4" ht="11.25" customHeight="1" x14ac:dyDescent="0.2">
      <c r="A47" s="4" t="s">
        <v>54</v>
      </c>
      <c r="B47" s="23"/>
      <c r="C47" s="23"/>
      <c r="D47" s="13" t="s">
        <v>37</v>
      </c>
    </row>
    <row r="48" spans="1:4" ht="11.25" customHeight="1" x14ac:dyDescent="0.2">
      <c r="A48" s="6" t="s">
        <v>1</v>
      </c>
      <c r="B48" s="21">
        <f>SUM(B49+B52)</f>
        <v>0</v>
      </c>
      <c r="C48" s="21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22">
        <f>B50+B51</f>
        <v>0</v>
      </c>
      <c r="C49" s="22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22">
        <v>0</v>
      </c>
      <c r="C50" s="22">
        <v>0</v>
      </c>
      <c r="D50" s="15" t="s">
        <v>47</v>
      </c>
    </row>
    <row r="51" spans="1:4" ht="11.25" customHeight="1" x14ac:dyDescent="0.2">
      <c r="A51" s="7" t="s">
        <v>26</v>
      </c>
      <c r="B51" s="22">
        <v>0</v>
      </c>
      <c r="C51" s="22">
        <v>0</v>
      </c>
      <c r="D51" s="15" t="s">
        <v>48</v>
      </c>
    </row>
    <row r="52" spans="1:4" ht="11.25" customHeight="1" x14ac:dyDescent="0.2">
      <c r="A52" s="7" t="s">
        <v>27</v>
      </c>
      <c r="B52" s="22">
        <v>0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37</v>
      </c>
    </row>
    <row r="54" spans="1:4" ht="11.25" customHeight="1" x14ac:dyDescent="0.2">
      <c r="A54" s="6" t="s">
        <v>6</v>
      </c>
      <c r="B54" s="21">
        <f>SUM(B55+B58)</f>
        <v>10429171.869999999</v>
      </c>
      <c r="C54" s="21">
        <f>SUM(C55+C58)</f>
        <v>1508603.38</v>
      </c>
      <c r="D54" s="13" t="s">
        <v>37</v>
      </c>
    </row>
    <row r="55" spans="1:4" ht="11.25" customHeight="1" x14ac:dyDescent="0.2">
      <c r="A55" s="7" t="s">
        <v>28</v>
      </c>
      <c r="B55" s="22">
        <f>SUM(B56+B57)</f>
        <v>0</v>
      </c>
      <c r="C55" s="22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22">
        <v>0</v>
      </c>
      <c r="C56" s="22">
        <v>0</v>
      </c>
      <c r="D56" s="13" t="s">
        <v>49</v>
      </c>
    </row>
    <row r="57" spans="1:4" ht="11.25" customHeight="1" x14ac:dyDescent="0.2">
      <c r="A57" s="7" t="s">
        <v>26</v>
      </c>
      <c r="B57" s="22">
        <v>0</v>
      </c>
      <c r="C57" s="22">
        <v>0</v>
      </c>
      <c r="D57" s="13" t="s">
        <v>50</v>
      </c>
    </row>
    <row r="58" spans="1:4" ht="11.25" customHeight="1" x14ac:dyDescent="0.2">
      <c r="A58" s="7" t="s">
        <v>29</v>
      </c>
      <c r="B58" s="22">
        <v>10429171.869999999</v>
      </c>
      <c r="C58" s="22">
        <v>1508603.38</v>
      </c>
      <c r="D58" s="13" t="s">
        <v>37</v>
      </c>
    </row>
    <row r="59" spans="1:4" ht="11.25" customHeight="1" x14ac:dyDescent="0.2">
      <c r="A59" s="4" t="s">
        <v>45</v>
      </c>
      <c r="B59" s="21">
        <f>B48-B54</f>
        <v>-10429171.869999999</v>
      </c>
      <c r="C59" s="21">
        <f>C48-C54</f>
        <v>-1508603.38</v>
      </c>
      <c r="D59" s="13" t="s">
        <v>37</v>
      </c>
    </row>
    <row r="60" spans="1:4" ht="11.25" customHeight="1" x14ac:dyDescent="0.2">
      <c r="A60" s="9"/>
      <c r="B60" s="23"/>
      <c r="C60" s="23"/>
      <c r="D60" s="13" t="s">
        <v>37</v>
      </c>
    </row>
    <row r="61" spans="1:4" ht="11.25" customHeight="1" x14ac:dyDescent="0.2">
      <c r="A61" s="4" t="s">
        <v>30</v>
      </c>
      <c r="B61" s="21">
        <f>B59+B45+B33</f>
        <v>-2232370.6499999985</v>
      </c>
      <c r="C61" s="21">
        <f>C59+C45+C33</f>
        <v>4810807.6100000013</v>
      </c>
      <c r="D61" s="13" t="s">
        <v>37</v>
      </c>
    </row>
    <row r="62" spans="1:4" ht="11.25" customHeight="1" x14ac:dyDescent="0.2">
      <c r="A62" s="9"/>
      <c r="B62" s="23"/>
      <c r="C62" s="23"/>
      <c r="D62" s="13" t="s">
        <v>37</v>
      </c>
    </row>
    <row r="63" spans="1:4" ht="11.25" customHeight="1" x14ac:dyDescent="0.2">
      <c r="A63" s="4" t="s">
        <v>31</v>
      </c>
      <c r="B63" s="21">
        <v>13747068.27</v>
      </c>
      <c r="C63" s="21">
        <v>8936260.6600000001</v>
      </c>
      <c r="D63" s="13" t="s">
        <v>37</v>
      </c>
    </row>
    <row r="64" spans="1:4" ht="11.25" customHeight="1" x14ac:dyDescent="0.2">
      <c r="A64" s="9"/>
      <c r="B64" s="23"/>
      <c r="C64" s="23"/>
      <c r="D64" s="13" t="s">
        <v>37</v>
      </c>
    </row>
    <row r="65" spans="1:4" ht="11.25" customHeight="1" x14ac:dyDescent="0.2">
      <c r="A65" s="4" t="s">
        <v>32</v>
      </c>
      <c r="B65" s="21">
        <v>11514697.619999999</v>
      </c>
      <c r="C65" s="21">
        <v>13747068.27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46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revision/>
  <cp:lastPrinted>2026-04-22T15:10:12Z</cp:lastPrinted>
  <dcterms:created xsi:type="dcterms:W3CDTF">2012-12-11T20:31:36Z</dcterms:created>
  <dcterms:modified xsi:type="dcterms:W3CDTF">2026-04-22T15:10:20Z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